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5914a10c120d7c/Desktop/"/>
    </mc:Choice>
  </mc:AlternateContent>
  <xr:revisionPtr revIDLastSave="185" documentId="8_{CC1F4A4E-3708-43F4-99CE-6287EBBF387D}" xr6:coauthVersionLast="47" xr6:coauthVersionMax="47" xr10:uidLastSave="{40B1BFEE-F50B-4786-874E-464144BE8005}"/>
  <bookViews>
    <workbookView xWindow="41160" yWindow="4605" windowWidth="27180" windowHeight="153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" i="1"/>
  <c r="D5" i="1"/>
  <c r="D3" i="1"/>
  <c r="D11" i="1"/>
  <c r="D42" i="1"/>
  <c r="D41" i="1"/>
  <c r="D43" i="1" s="1"/>
  <c r="D40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12" i="1"/>
  <c r="D10" i="1"/>
  <c r="D6" i="1" l="1"/>
  <c r="D36" i="1"/>
</calcChain>
</file>

<file path=xl/sharedStrings.xml><?xml version="1.0" encoding="utf-8"?>
<sst xmlns="http://schemas.openxmlformats.org/spreadsheetml/2006/main" count="106" uniqueCount="79">
  <si>
    <t>Units</t>
  </si>
  <si>
    <t>$/unit</t>
  </si>
  <si>
    <t>Estimated Cost Sept. 2026</t>
  </si>
  <si>
    <t>Part number</t>
  </si>
  <si>
    <t>Vendor</t>
  </si>
  <si>
    <t>Fluidics</t>
  </si>
  <si>
    <t>CellASIC ONIX2 Live Cell Imaging System</t>
  </si>
  <si>
    <t>CAX2-S0000</t>
  </si>
  <si>
    <t>Millipore Sigma</t>
  </si>
  <si>
    <t>CellASIC ONIX2 Manifold Basic (No Temperature Control)</t>
  </si>
  <si>
    <t>CAX2-MBC20</t>
  </si>
  <si>
    <t>CellASIC ONIX switching plate mammalian cells (4 chamber)</t>
  </si>
  <si>
    <t>M04S-03-5PK</t>
  </si>
  <si>
    <t>CellASIC ONIX2 Total Cost</t>
  </si>
  <si>
    <t>Optics</t>
  </si>
  <si>
    <t>THORLABS MB8 Breadboard 8x8</t>
  </si>
  <si>
    <t>MB8</t>
  </si>
  <si>
    <t>Thorlabs</t>
  </si>
  <si>
    <t>Aluminum Angle for mount</t>
  </si>
  <si>
    <t>8982K243</t>
  </si>
  <si>
    <t>McMaster</t>
  </si>
  <si>
    <t>Sample Fluorescence Cube</t>
  </si>
  <si>
    <t>DFM1_M</t>
  </si>
  <si>
    <t>Objective adapter</t>
  </si>
  <si>
    <t>SM1A12</t>
  </si>
  <si>
    <t>10X Plan Fluor Objective</t>
  </si>
  <si>
    <t>N10X-PF</t>
  </si>
  <si>
    <t>SM1-SM2 Adapter</t>
  </si>
  <si>
    <t>SM1A2</t>
  </si>
  <si>
    <t>Tube lens</t>
  </si>
  <si>
    <t>TTL100-A</t>
  </si>
  <si>
    <t xml:space="preserve">Camera Adapter </t>
  </si>
  <si>
    <t>SM1A9</t>
  </si>
  <si>
    <t>Variable focus tube lens</t>
  </si>
  <si>
    <t>SM1V10</t>
  </si>
  <si>
    <t>Lens Tube 5mm</t>
  </si>
  <si>
    <t>SM1L05</t>
  </si>
  <si>
    <t>LED FilterDichroicCube</t>
  </si>
  <si>
    <t>CM1-DCH_M</t>
  </si>
  <si>
    <t>Cap</t>
  </si>
  <si>
    <t>SM1CP2M</t>
  </si>
  <si>
    <t>Dichroic cube connector</t>
  </si>
  <si>
    <t>CM1-CC</t>
  </si>
  <si>
    <t>470 nm LED</t>
  </si>
  <si>
    <t>M470L5</t>
  </si>
  <si>
    <t>565 nm LED</t>
  </si>
  <si>
    <t>M565L3</t>
  </si>
  <si>
    <t>625 nm LED</t>
  </si>
  <si>
    <t>M625L4</t>
  </si>
  <si>
    <t>Condenser Lens</t>
  </si>
  <si>
    <t>ACL25416U-A</t>
  </si>
  <si>
    <t xml:space="preserve">LensTubeCoupler </t>
  </si>
  <si>
    <t>SM1T10</t>
  </si>
  <si>
    <t>SM1V05</t>
  </si>
  <si>
    <t>Fl camera (non-PRO)</t>
  </si>
  <si>
    <t>a2A4504-18umBAS</t>
  </si>
  <si>
    <t>Basler</t>
  </si>
  <si>
    <t>Quad band Filter Set</t>
  </si>
  <si>
    <t>Chroma</t>
  </si>
  <si>
    <t>LED Filter Dichroic</t>
  </si>
  <si>
    <t>T525lpxr</t>
  </si>
  <si>
    <t>T585lpxr</t>
  </si>
  <si>
    <t>Right angle USB3 cable</t>
  </si>
  <si>
    <t>CBL-U3-3MO-ANG</t>
  </si>
  <si>
    <t>Ximea</t>
  </si>
  <si>
    <t>M6x10 SHCS</t>
  </si>
  <si>
    <t>92290A316</t>
  </si>
  <si>
    <t>M6x8 SHCS</t>
  </si>
  <si>
    <t>1</t>
  </si>
  <si>
    <t>92290A312</t>
  </si>
  <si>
    <t>Stages</t>
  </si>
  <si>
    <t>LSQ150A-T3A 150mm stages</t>
  </si>
  <si>
    <t>LSQ150A-T3A</t>
  </si>
  <si>
    <t>Zaber</t>
  </si>
  <si>
    <t>VSR40A-T3A 40mm stage</t>
  </si>
  <si>
    <t>VSR40A-T3A</t>
  </si>
  <si>
    <t>XMCC3 With KX15B controller</t>
  </si>
  <si>
    <t>X-MCC3</t>
  </si>
  <si>
    <t>Cost for 1 unit: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</si>
</sst>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3" borderId="0" xfId="1" applyFont="1" applyFill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0" fillId="0" borderId="10" xfId="0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4" fillId="0" borderId="0" xfId="2"/>
    <xf numFmtId="0" fontId="4" fillId="0" borderId="0" xfId="2" applyBorder="1"/>
    <xf numFmtId="0" fontId="4" fillId="6" borderId="9" xfId="2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7" borderId="15" xfId="0" applyFill="1" applyBorder="1"/>
    <xf numFmtId="0" fontId="2" fillId="0" borderId="0" xfId="0" applyFont="1" applyBorder="1"/>
    <xf numFmtId="0" fontId="0" fillId="7" borderId="13" xfId="0" applyFill="1" applyBorder="1"/>
    <xf numFmtId="0" fontId="0" fillId="7" borderId="14" xfId="0" applyFill="1" applyBorder="1"/>
    <xf numFmtId="44" fontId="0" fillId="0" borderId="0" xfId="0" applyNumberForma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right" vertical="center" wrapText="1"/>
    </xf>
    <xf numFmtId="0" fontId="4" fillId="0" borderId="0" xfId="2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2" applyNumberForma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4" fontId="3" fillId="0" borderId="9" xfId="0" applyNumberFormat="1" applyFont="1" applyBorder="1" applyAlignment="1">
      <alignment horizontal="right" vertical="center" wrapText="1"/>
    </xf>
    <xf numFmtId="44" fontId="0" fillId="0" borderId="9" xfId="0" applyNumberFormat="1" applyBorder="1" applyAlignment="1">
      <alignment horizontal="center"/>
    </xf>
    <xf numFmtId="49" fontId="4" fillId="0" borderId="9" xfId="2" applyNumberForma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0" fillId="0" borderId="4" xfId="0" applyBorder="1"/>
    <xf numFmtId="0" fontId="0" fillId="0" borderId="16" xfId="0" applyBorder="1"/>
    <xf numFmtId="0" fontId="0" fillId="0" borderId="17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0" fillId="4" borderId="14" xfId="0" applyFill="1" applyBorder="1"/>
    <xf numFmtId="0" fontId="4" fillId="6" borderId="0" xfId="2" applyFill="1" applyBorder="1" applyAlignment="1">
      <alignment wrapText="1"/>
    </xf>
    <xf numFmtId="0" fontId="0" fillId="0" borderId="3" xfId="0" applyBorder="1"/>
    <xf numFmtId="0" fontId="0" fillId="5" borderId="3" xfId="0" applyFill="1" applyBorder="1"/>
    <xf numFmtId="0" fontId="0" fillId="0" borderId="18" xfId="0" applyBorder="1"/>
    <xf numFmtId="42" fontId="0" fillId="0" borderId="0" xfId="0" applyNumberFormat="1" applyBorder="1" applyAlignment="1">
      <alignment horizontal="center"/>
    </xf>
    <xf numFmtId="42" fontId="0" fillId="0" borderId="9" xfId="0" applyNumberFormat="1" applyBorder="1" applyAlignment="1">
      <alignment horizontal="center"/>
    </xf>
    <xf numFmtId="42" fontId="0" fillId="3" borderId="0" xfId="0" applyNumberFormat="1" applyFill="1" applyBorder="1" applyAlignment="1">
      <alignment horizontal="center"/>
    </xf>
    <xf numFmtId="42" fontId="0" fillId="3" borderId="9" xfId="0" applyNumberFormat="1" applyFill="1" applyBorder="1"/>
    <xf numFmtId="0" fontId="4" fillId="0" borderId="0" xfId="2" applyFill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C77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orlabs.com/item/SM1A9" TargetMode="External"/><Relationship Id="rId13" Type="http://schemas.openxmlformats.org/officeDocument/2006/relationships/hyperlink" Target="https://www.thorlabs.com/item/CM1-CC" TargetMode="External"/><Relationship Id="rId18" Type="http://schemas.openxmlformats.org/officeDocument/2006/relationships/hyperlink" Target="https://www.thorlabs.com/item/SM1T10" TargetMode="External"/><Relationship Id="rId26" Type="http://schemas.openxmlformats.org/officeDocument/2006/relationships/hyperlink" Target="https://www.sigmaaldrich.com/US/en/product/mm/m04s035pk" TargetMode="External"/><Relationship Id="rId3" Type="http://schemas.openxmlformats.org/officeDocument/2006/relationships/hyperlink" Target="https://www.thorlabs.com/item/DFM1_M" TargetMode="External"/><Relationship Id="rId21" Type="http://schemas.openxmlformats.org/officeDocument/2006/relationships/hyperlink" Target="https://www.chroma.com/products/parts/t525lpxr/" TargetMode="External"/><Relationship Id="rId7" Type="http://schemas.openxmlformats.org/officeDocument/2006/relationships/hyperlink" Target="https://www.thorlabs.com/item/TTL100-A" TargetMode="External"/><Relationship Id="rId12" Type="http://schemas.openxmlformats.org/officeDocument/2006/relationships/hyperlink" Target="https://www.thorlabs.com/item/SM1CP2M" TargetMode="External"/><Relationship Id="rId17" Type="http://schemas.openxmlformats.org/officeDocument/2006/relationships/hyperlink" Target="https://www.thorlabs.com/item/ACL25416U-A" TargetMode="External"/><Relationship Id="rId25" Type="http://schemas.openxmlformats.org/officeDocument/2006/relationships/hyperlink" Target="https://www.mcmaster.com/products/92290a312/" TargetMode="External"/><Relationship Id="rId2" Type="http://schemas.openxmlformats.org/officeDocument/2006/relationships/hyperlink" Target="https://www.mcmaster.com/products/8982k243/" TargetMode="External"/><Relationship Id="rId16" Type="http://schemas.openxmlformats.org/officeDocument/2006/relationships/hyperlink" Target="https://www.thorlabs.com/item/M625L4" TargetMode="External"/><Relationship Id="rId20" Type="http://schemas.openxmlformats.org/officeDocument/2006/relationships/hyperlink" Target="https://www.chroma.com/products/sets/89402-et-391-32-479-33-554-24-638-31-multi-led-set/" TargetMode="External"/><Relationship Id="rId29" Type="http://schemas.openxmlformats.org/officeDocument/2006/relationships/hyperlink" Target="https://www.zaber.com/products/linear-stages/LSQ/specs?part=LSQ150A-T3A" TargetMode="External"/><Relationship Id="rId1" Type="http://schemas.openxmlformats.org/officeDocument/2006/relationships/hyperlink" Target="https://www.thorlabs.com/thorproduct.cfm?partnumber=MB8" TargetMode="External"/><Relationship Id="rId6" Type="http://schemas.openxmlformats.org/officeDocument/2006/relationships/hyperlink" Target="https://www.thorlabs.com/item/SM1A2" TargetMode="External"/><Relationship Id="rId11" Type="http://schemas.openxmlformats.org/officeDocument/2006/relationships/hyperlink" Target="https://www.thorlabs.com/item/CM1-DCH_M" TargetMode="External"/><Relationship Id="rId24" Type="http://schemas.openxmlformats.org/officeDocument/2006/relationships/hyperlink" Target="https://www.mcmaster.com/products/92290a316/" TargetMode="External"/><Relationship Id="rId32" Type="http://schemas.openxmlformats.org/officeDocument/2006/relationships/hyperlink" Target="https://www.baslerweb.com/en-us/shop/a2a4504-18umbas/" TargetMode="External"/><Relationship Id="rId5" Type="http://schemas.openxmlformats.org/officeDocument/2006/relationships/hyperlink" Target="https://www.thorlabs.com/item/N10X-PF" TargetMode="External"/><Relationship Id="rId15" Type="http://schemas.openxmlformats.org/officeDocument/2006/relationships/hyperlink" Target="https://www.thorlabs.com/item/M565L3" TargetMode="External"/><Relationship Id="rId23" Type="http://schemas.openxmlformats.org/officeDocument/2006/relationships/hyperlink" Target="https://www.ximea.com/accessories/cables/3-0m-usb-3-0-cable-for-xiq-xic-xid-cameras-angled" TargetMode="External"/><Relationship Id="rId28" Type="http://schemas.openxmlformats.org/officeDocument/2006/relationships/hyperlink" Target="https://www.sigmaaldrich.com/US/en/product/mm/cax2s0000" TargetMode="External"/><Relationship Id="rId10" Type="http://schemas.openxmlformats.org/officeDocument/2006/relationships/hyperlink" Target="https://www.thorlabs.com/item/SM1L05" TargetMode="External"/><Relationship Id="rId19" Type="http://schemas.openxmlformats.org/officeDocument/2006/relationships/hyperlink" Target="https://www.thorlabs.com/item/SM1V05" TargetMode="External"/><Relationship Id="rId31" Type="http://schemas.openxmlformats.org/officeDocument/2006/relationships/hyperlink" Target="https://www.zaber.com/products/controllers-joysticks/X-MCC/specs?part=X-MCC3" TargetMode="External"/><Relationship Id="rId4" Type="http://schemas.openxmlformats.org/officeDocument/2006/relationships/hyperlink" Target="https://www.thorlabs.com/item/SM1A12" TargetMode="External"/><Relationship Id="rId9" Type="http://schemas.openxmlformats.org/officeDocument/2006/relationships/hyperlink" Target="https://www.thorlabs.com/item/sm1v10" TargetMode="External"/><Relationship Id="rId14" Type="http://schemas.openxmlformats.org/officeDocument/2006/relationships/hyperlink" Target="https://www.thorlabs.com/item/m470l5" TargetMode="External"/><Relationship Id="rId22" Type="http://schemas.openxmlformats.org/officeDocument/2006/relationships/hyperlink" Target="https://www.chroma.com/products/parts/t585lpxr/" TargetMode="External"/><Relationship Id="rId27" Type="http://schemas.openxmlformats.org/officeDocument/2006/relationships/hyperlink" Target="https://www.sigmaaldrich.com/US/en/product/mm/cax2mbc20" TargetMode="External"/><Relationship Id="rId30" Type="http://schemas.openxmlformats.org/officeDocument/2006/relationships/hyperlink" Target="https://www.zaber.com/products/vertical-stages/VSR/specs?part=VSR40A-T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E29" sqref="E29"/>
    </sheetView>
  </sheetViews>
  <sheetFormatPr defaultColWidth="8.85546875" defaultRowHeight="14.45"/>
  <cols>
    <col min="1" max="2" width="34.42578125" customWidth="1"/>
    <col min="3" max="3" width="21.85546875" customWidth="1"/>
    <col min="4" max="4" width="27" customWidth="1"/>
    <col min="5" max="5" width="73.42578125" customWidth="1"/>
    <col min="6" max="6" width="20.42578125" customWidth="1"/>
  </cols>
  <sheetData>
    <row r="1" spans="1:6" ht="15">
      <c r="A1" s="9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ht="15">
      <c r="A2" s="16" t="s">
        <v>5</v>
      </c>
      <c r="B2" s="14"/>
      <c r="C2" s="14"/>
      <c r="D2" s="14"/>
      <c r="E2" s="14"/>
      <c r="F2" s="15"/>
    </row>
    <row r="3" spans="1:6" ht="15">
      <c r="A3" s="8" t="s">
        <v>6</v>
      </c>
      <c r="B3" s="4">
        <v>1</v>
      </c>
      <c r="C3" s="5">
        <v>36950</v>
      </c>
      <c r="D3" s="5">
        <f>B3*C3</f>
        <v>36950</v>
      </c>
      <c r="E3" s="18" t="s">
        <v>7</v>
      </c>
      <c r="F3" s="9" t="s">
        <v>8</v>
      </c>
    </row>
    <row r="4" spans="1:6" ht="15">
      <c r="A4" s="8" t="s">
        <v>9</v>
      </c>
      <c r="B4" s="4">
        <v>1</v>
      </c>
      <c r="C4" s="5">
        <v>2000</v>
      </c>
      <c r="D4" s="5">
        <f t="shared" ref="D4:D5" si="0">B4*C4</f>
        <v>2000</v>
      </c>
      <c r="E4" s="18" t="s">
        <v>10</v>
      </c>
      <c r="F4" s="9" t="s">
        <v>8</v>
      </c>
    </row>
    <row r="5" spans="1:6" ht="15">
      <c r="A5" s="10" t="s">
        <v>11</v>
      </c>
      <c r="B5" s="11">
        <v>5</v>
      </c>
      <c r="C5" s="12">
        <v>268</v>
      </c>
      <c r="D5" s="12">
        <f t="shared" si="0"/>
        <v>1340</v>
      </c>
      <c r="E5" s="19" t="s">
        <v>12</v>
      </c>
      <c r="F5" s="13" t="s">
        <v>8</v>
      </c>
    </row>
    <row r="6" spans="1:6" ht="15">
      <c r="A6" s="2" t="s">
        <v>13</v>
      </c>
      <c r="B6" s="4"/>
      <c r="C6" s="3"/>
      <c r="D6" s="6">
        <f>SUM(D3:D5)</f>
        <v>40290</v>
      </c>
      <c r="E6" s="17"/>
    </row>
    <row r="7" spans="1:6">
      <c r="A7" s="2"/>
      <c r="B7" s="4"/>
      <c r="C7" s="3"/>
      <c r="D7" s="5"/>
      <c r="E7" s="7"/>
      <c r="F7" s="7"/>
    </row>
    <row r="8" spans="1:6">
      <c r="A8" s="2"/>
      <c r="B8" s="4"/>
      <c r="C8" s="20"/>
      <c r="D8" s="20"/>
      <c r="E8" s="7"/>
      <c r="F8" s="7"/>
    </row>
    <row r="9" spans="1:6">
      <c r="A9" s="21" t="s">
        <v>14</v>
      </c>
      <c r="B9" s="23"/>
      <c r="C9" s="23"/>
      <c r="D9" s="23"/>
      <c r="E9" s="23"/>
      <c r="F9" s="24"/>
    </row>
    <row r="10" spans="1:6" ht="15">
      <c r="A10" s="8" t="s">
        <v>15</v>
      </c>
      <c r="B10" s="20">
        <v>1</v>
      </c>
      <c r="C10" s="25">
        <v>85.6</v>
      </c>
      <c r="D10" s="25">
        <f>C10</f>
        <v>85.6</v>
      </c>
      <c r="E10" s="18" t="s">
        <v>16</v>
      </c>
      <c r="F10" s="9" t="s">
        <v>17</v>
      </c>
    </row>
    <row r="11" spans="1:6" ht="15">
      <c r="A11" s="26" t="s">
        <v>18</v>
      </c>
      <c r="B11" s="27">
        <v>1</v>
      </c>
      <c r="C11" s="28">
        <v>26.83</v>
      </c>
      <c r="D11" s="25">
        <f>C11</f>
        <v>26.83</v>
      </c>
      <c r="E11" s="29" t="s">
        <v>19</v>
      </c>
      <c r="F11" s="30" t="s">
        <v>20</v>
      </c>
    </row>
    <row r="12" spans="1:6" ht="15">
      <c r="A12" s="26" t="s">
        <v>21</v>
      </c>
      <c r="B12" s="27">
        <v>1</v>
      </c>
      <c r="C12" s="28">
        <v>453</v>
      </c>
      <c r="D12" s="25">
        <f>B12*C12</f>
        <v>453</v>
      </c>
      <c r="E12" s="29" t="s">
        <v>22</v>
      </c>
      <c r="F12" s="30" t="s">
        <v>17</v>
      </c>
    </row>
    <row r="13" spans="1:6" ht="15">
      <c r="A13" s="26" t="s">
        <v>23</v>
      </c>
      <c r="B13" s="27">
        <v>1</v>
      </c>
      <c r="C13" s="28">
        <v>25.68</v>
      </c>
      <c r="D13" s="25">
        <f t="shared" ref="D13:D35" si="1">B13*C13</f>
        <v>25.68</v>
      </c>
      <c r="E13" s="29" t="s">
        <v>24</v>
      </c>
      <c r="F13" s="30" t="s">
        <v>17</v>
      </c>
    </row>
    <row r="14" spans="1:6" ht="15">
      <c r="A14" s="26" t="s">
        <v>25</v>
      </c>
      <c r="B14" s="27">
        <v>1</v>
      </c>
      <c r="C14" s="28">
        <v>1247.26</v>
      </c>
      <c r="D14" s="25">
        <f t="shared" si="1"/>
        <v>1247.26</v>
      </c>
      <c r="E14" s="29" t="s">
        <v>26</v>
      </c>
      <c r="F14" s="30" t="s">
        <v>17</v>
      </c>
    </row>
    <row r="15" spans="1:6" ht="15">
      <c r="A15" s="26" t="s">
        <v>27</v>
      </c>
      <c r="B15" s="27">
        <v>2</v>
      </c>
      <c r="C15" s="28">
        <v>30.39</v>
      </c>
      <c r="D15" s="25">
        <f t="shared" si="1"/>
        <v>60.78</v>
      </c>
      <c r="E15" s="29" t="s">
        <v>28</v>
      </c>
      <c r="F15" s="30" t="s">
        <v>17</v>
      </c>
    </row>
    <row r="16" spans="1:6" ht="15">
      <c r="A16" s="26" t="s">
        <v>29</v>
      </c>
      <c r="B16" s="27">
        <v>1</v>
      </c>
      <c r="C16" s="28">
        <v>991.27</v>
      </c>
      <c r="D16" s="25">
        <f t="shared" si="1"/>
        <v>991.27</v>
      </c>
      <c r="E16" s="29" t="s">
        <v>30</v>
      </c>
      <c r="F16" s="30" t="s">
        <v>17</v>
      </c>
    </row>
    <row r="17" spans="1:6" ht="15">
      <c r="A17" s="26" t="s">
        <v>31</v>
      </c>
      <c r="B17" s="27">
        <v>1</v>
      </c>
      <c r="C17" s="28">
        <v>22.8</v>
      </c>
      <c r="D17" s="25">
        <f t="shared" si="1"/>
        <v>22.8</v>
      </c>
      <c r="E17" s="29" t="s">
        <v>32</v>
      </c>
      <c r="F17" s="30" t="s">
        <v>17</v>
      </c>
    </row>
    <row r="18" spans="1:6" ht="15">
      <c r="A18" s="26" t="s">
        <v>33</v>
      </c>
      <c r="B18" s="27">
        <v>1</v>
      </c>
      <c r="C18" s="28">
        <v>38.700000000000003</v>
      </c>
      <c r="D18" s="25">
        <f t="shared" si="1"/>
        <v>38.700000000000003</v>
      </c>
      <c r="E18" s="29" t="s">
        <v>34</v>
      </c>
      <c r="F18" s="30" t="s">
        <v>17</v>
      </c>
    </row>
    <row r="19" spans="1:6" ht="15">
      <c r="A19" s="26" t="s">
        <v>35</v>
      </c>
      <c r="B19" s="27">
        <v>4</v>
      </c>
      <c r="C19" s="28">
        <v>14.57</v>
      </c>
      <c r="D19" s="25">
        <f t="shared" si="1"/>
        <v>58.28</v>
      </c>
      <c r="E19" s="29" t="s">
        <v>36</v>
      </c>
      <c r="F19" s="30" t="s">
        <v>17</v>
      </c>
    </row>
    <row r="20" spans="1:6" ht="15">
      <c r="A20" s="31" t="s">
        <v>37</v>
      </c>
      <c r="B20" s="27">
        <v>2</v>
      </c>
      <c r="C20" s="28">
        <v>205.91</v>
      </c>
      <c r="D20" s="25">
        <f t="shared" si="1"/>
        <v>411.82</v>
      </c>
      <c r="E20" s="29" t="s">
        <v>38</v>
      </c>
      <c r="F20" s="30" t="s">
        <v>17</v>
      </c>
    </row>
    <row r="21" spans="1:6" ht="15">
      <c r="A21" s="26" t="s">
        <v>39</v>
      </c>
      <c r="B21" s="27">
        <v>3</v>
      </c>
      <c r="C21" s="28">
        <v>22.47</v>
      </c>
      <c r="D21" s="25">
        <f t="shared" si="1"/>
        <v>67.41</v>
      </c>
      <c r="E21" s="29" t="s">
        <v>40</v>
      </c>
      <c r="F21" s="30" t="s">
        <v>17</v>
      </c>
    </row>
    <row r="22" spans="1:6" ht="15">
      <c r="A22" s="26" t="s">
        <v>41</v>
      </c>
      <c r="B22" s="27">
        <v>2</v>
      </c>
      <c r="C22" s="28">
        <v>57.21</v>
      </c>
      <c r="D22" s="25">
        <f t="shared" si="1"/>
        <v>114.42</v>
      </c>
      <c r="E22" s="29" t="s">
        <v>42</v>
      </c>
      <c r="F22" s="30" t="s">
        <v>17</v>
      </c>
    </row>
    <row r="23" spans="1:6" ht="15">
      <c r="A23" s="26" t="s">
        <v>43</v>
      </c>
      <c r="B23" s="27">
        <v>1</v>
      </c>
      <c r="C23" s="28">
        <v>261.2</v>
      </c>
      <c r="D23" s="25">
        <f t="shared" si="1"/>
        <v>261.2</v>
      </c>
      <c r="E23" s="29" t="s">
        <v>44</v>
      </c>
      <c r="F23" s="30" t="s">
        <v>17</v>
      </c>
    </row>
    <row r="24" spans="1:6" ht="15">
      <c r="A24" s="26" t="s">
        <v>45</v>
      </c>
      <c r="B24" s="27">
        <v>1</v>
      </c>
      <c r="C24" s="28">
        <v>274.55</v>
      </c>
      <c r="D24" s="25">
        <f t="shared" si="1"/>
        <v>274.55</v>
      </c>
      <c r="E24" s="29" t="s">
        <v>46</v>
      </c>
      <c r="F24" s="30" t="s">
        <v>17</v>
      </c>
    </row>
    <row r="25" spans="1:6" ht="15">
      <c r="A25" s="26" t="s">
        <v>47</v>
      </c>
      <c r="B25" s="27">
        <v>1</v>
      </c>
      <c r="C25" s="28">
        <v>254.8</v>
      </c>
      <c r="D25" s="25">
        <f t="shared" si="1"/>
        <v>254.8</v>
      </c>
      <c r="E25" s="29" t="s">
        <v>48</v>
      </c>
      <c r="F25" s="30" t="s">
        <v>17</v>
      </c>
    </row>
    <row r="26" spans="1:6" ht="15">
      <c r="A26" s="26" t="s">
        <v>49</v>
      </c>
      <c r="B26" s="27">
        <v>3</v>
      </c>
      <c r="C26" s="28">
        <v>34.33</v>
      </c>
      <c r="D26" s="25">
        <f t="shared" si="1"/>
        <v>102.99</v>
      </c>
      <c r="E26" s="29" t="s">
        <v>50</v>
      </c>
      <c r="F26" s="30" t="s">
        <v>17</v>
      </c>
    </row>
    <row r="27" spans="1:6" ht="15">
      <c r="A27" s="26" t="s">
        <v>51</v>
      </c>
      <c r="B27" s="27">
        <v>3</v>
      </c>
      <c r="C27" s="28">
        <v>25.93</v>
      </c>
      <c r="D27" s="25">
        <f t="shared" si="1"/>
        <v>77.789999999999992</v>
      </c>
      <c r="E27" s="29" t="s">
        <v>52</v>
      </c>
      <c r="F27" s="30" t="s">
        <v>17</v>
      </c>
    </row>
    <row r="28" spans="1:6" ht="15">
      <c r="A28" s="26" t="s">
        <v>33</v>
      </c>
      <c r="B28" s="27">
        <v>3</v>
      </c>
      <c r="C28" s="28">
        <v>35.01</v>
      </c>
      <c r="D28" s="25">
        <f t="shared" si="1"/>
        <v>105.03</v>
      </c>
      <c r="E28" s="29" t="s">
        <v>53</v>
      </c>
      <c r="F28" s="30" t="s">
        <v>17</v>
      </c>
    </row>
    <row r="29" spans="1:6" ht="15">
      <c r="A29" s="26" t="s">
        <v>54</v>
      </c>
      <c r="B29" s="27">
        <v>1</v>
      </c>
      <c r="C29" s="28">
        <v>1939</v>
      </c>
      <c r="D29" s="25">
        <f t="shared" si="1"/>
        <v>1939</v>
      </c>
      <c r="E29" s="58" t="s">
        <v>55</v>
      </c>
      <c r="F29" s="30" t="s">
        <v>56</v>
      </c>
    </row>
    <row r="30" spans="1:6" ht="15">
      <c r="A30" s="26" t="s">
        <v>57</v>
      </c>
      <c r="B30" s="27">
        <v>1</v>
      </c>
      <c r="C30" s="28">
        <v>1550</v>
      </c>
      <c r="D30" s="25">
        <f t="shared" si="1"/>
        <v>1550</v>
      </c>
      <c r="E30" s="29">
        <v>89402</v>
      </c>
      <c r="F30" s="30" t="s">
        <v>58</v>
      </c>
    </row>
    <row r="31" spans="1:6" ht="15">
      <c r="A31" s="26" t="s">
        <v>59</v>
      </c>
      <c r="B31" s="27">
        <v>1</v>
      </c>
      <c r="C31" s="28">
        <v>250</v>
      </c>
      <c r="D31" s="25">
        <f t="shared" si="1"/>
        <v>250</v>
      </c>
      <c r="E31" s="29" t="s">
        <v>60</v>
      </c>
      <c r="F31" s="30" t="s">
        <v>58</v>
      </c>
    </row>
    <row r="32" spans="1:6" ht="15">
      <c r="A32" s="26" t="s">
        <v>59</v>
      </c>
      <c r="B32" s="27">
        <v>1</v>
      </c>
      <c r="C32" s="28">
        <v>250</v>
      </c>
      <c r="D32" s="25">
        <f t="shared" si="1"/>
        <v>250</v>
      </c>
      <c r="E32" s="29" t="s">
        <v>61</v>
      </c>
      <c r="F32" s="30" t="s">
        <v>58</v>
      </c>
    </row>
    <row r="33" spans="1:9" ht="15">
      <c r="A33" s="32" t="s">
        <v>62</v>
      </c>
      <c r="B33" s="33">
        <v>1</v>
      </c>
      <c r="C33" s="28">
        <v>44</v>
      </c>
      <c r="D33" s="25">
        <f t="shared" si="1"/>
        <v>44</v>
      </c>
      <c r="E33" s="34" t="s">
        <v>63</v>
      </c>
      <c r="F33" s="30" t="s">
        <v>64</v>
      </c>
    </row>
    <row r="34" spans="1:9" ht="15">
      <c r="A34" s="32" t="s">
        <v>65</v>
      </c>
      <c r="B34" s="33">
        <v>1</v>
      </c>
      <c r="C34" s="28">
        <v>14.26</v>
      </c>
      <c r="D34" s="25">
        <f t="shared" si="1"/>
        <v>14.26</v>
      </c>
      <c r="E34" s="34" t="s">
        <v>66</v>
      </c>
      <c r="F34" s="30" t="s">
        <v>20</v>
      </c>
    </row>
    <row r="35" spans="1:9" ht="15">
      <c r="A35" s="35" t="s">
        <v>67</v>
      </c>
      <c r="B35" s="36" t="s">
        <v>68</v>
      </c>
      <c r="C35" s="37">
        <v>13.37</v>
      </c>
      <c r="D35" s="38">
        <f t="shared" si="1"/>
        <v>13.37</v>
      </c>
      <c r="E35" s="39" t="s">
        <v>69</v>
      </c>
      <c r="F35" s="40" t="s">
        <v>20</v>
      </c>
    </row>
    <row r="36" spans="1:9">
      <c r="A36" s="2"/>
      <c r="B36" s="4"/>
      <c r="C36" s="3"/>
      <c r="D36" s="6">
        <f>SUM(D10:D35)</f>
        <v>8740.84</v>
      </c>
      <c r="E36" s="7"/>
      <c r="F36" s="7"/>
    </row>
    <row r="37" spans="1:9">
      <c r="A37" s="2"/>
      <c r="B37" s="4"/>
      <c r="C37" s="3"/>
      <c r="D37" s="5"/>
      <c r="E37" s="7"/>
      <c r="F37" s="22"/>
      <c r="G37" s="1"/>
      <c r="H37" s="1"/>
      <c r="I37" s="1"/>
    </row>
    <row r="38" spans="1:9">
      <c r="A38" s="2"/>
      <c r="B38" s="4"/>
      <c r="C38" s="20"/>
      <c r="D38" s="5"/>
      <c r="E38" s="7"/>
      <c r="F38" s="7"/>
    </row>
    <row r="39" spans="1:9">
      <c r="A39" s="46" t="s">
        <v>70</v>
      </c>
      <c r="B39" s="47"/>
      <c r="C39" s="48"/>
      <c r="D39" s="48"/>
      <c r="E39" s="48"/>
      <c r="F39" s="49"/>
    </row>
    <row r="40" spans="1:9" ht="15">
      <c r="A40" s="42" t="s">
        <v>71</v>
      </c>
      <c r="B40" s="20">
        <v>2</v>
      </c>
      <c r="C40" s="54">
        <v>2113</v>
      </c>
      <c r="D40" s="54">
        <f>C40</f>
        <v>2113</v>
      </c>
      <c r="E40" s="50" t="s">
        <v>72</v>
      </c>
      <c r="F40" s="9" t="s">
        <v>73</v>
      </c>
    </row>
    <row r="41" spans="1:9" ht="15">
      <c r="A41" s="42" t="s">
        <v>74</v>
      </c>
      <c r="B41" s="20">
        <v>1</v>
      </c>
      <c r="C41" s="54">
        <v>2471</v>
      </c>
      <c r="D41" s="54">
        <f t="shared" ref="D41:D42" si="2">C41</f>
        <v>2471</v>
      </c>
      <c r="E41" s="50" t="s">
        <v>75</v>
      </c>
      <c r="F41" s="9" t="s">
        <v>73</v>
      </c>
    </row>
    <row r="42" spans="1:9" ht="15">
      <c r="A42" s="43" t="s">
        <v>76</v>
      </c>
      <c r="B42" s="44">
        <v>1</v>
      </c>
      <c r="C42" s="55">
        <v>2266</v>
      </c>
      <c r="D42" s="55">
        <f t="shared" si="2"/>
        <v>2266</v>
      </c>
      <c r="E42" s="19" t="s">
        <v>77</v>
      </c>
      <c r="F42" s="13" t="s">
        <v>73</v>
      </c>
    </row>
    <row r="43" spans="1:9">
      <c r="A43" s="7"/>
      <c r="B43" s="20"/>
      <c r="C43" s="20"/>
      <c r="D43" s="56">
        <f>SUM(D40:D42)</f>
        <v>6850</v>
      </c>
      <c r="E43" s="7"/>
      <c r="F43" s="7"/>
    </row>
    <row r="44" spans="1:9">
      <c r="A44" s="7"/>
      <c r="B44" s="7"/>
      <c r="C44" s="7"/>
      <c r="D44" s="7"/>
      <c r="E44" s="7"/>
      <c r="F44" s="7"/>
    </row>
    <row r="45" spans="1:9">
      <c r="A45" s="7"/>
      <c r="B45" s="7"/>
      <c r="C45" s="7"/>
      <c r="D45" s="7"/>
      <c r="E45" s="7"/>
      <c r="F45" s="7"/>
    </row>
    <row r="46" spans="1:9">
      <c r="A46" s="53"/>
      <c r="B46" s="51"/>
      <c r="C46" s="51"/>
      <c r="D46" s="52" t="s">
        <v>78</v>
      </c>
      <c r="E46" s="51"/>
      <c r="F46" s="41"/>
    </row>
    <row r="47" spans="1:9">
      <c r="A47" s="43"/>
      <c r="B47" s="45"/>
      <c r="C47" s="45"/>
      <c r="D47" s="57">
        <f>SUM(D43,D6,D36)</f>
        <v>55880.84</v>
      </c>
      <c r="E47" s="45"/>
      <c r="F47" s="13"/>
    </row>
    <row r="48" spans="1:9">
      <c r="A48" s="7"/>
      <c r="B48" s="7"/>
      <c r="C48" s="7"/>
      <c r="D48" s="7"/>
      <c r="E48" s="7"/>
      <c r="F48" s="7"/>
    </row>
    <row r="49" spans="1:6">
      <c r="A49" s="7"/>
      <c r="B49" s="7"/>
      <c r="C49" s="7"/>
      <c r="D49" s="7"/>
      <c r="E49" s="7"/>
      <c r="F49" s="7"/>
    </row>
  </sheetData>
  <hyperlinks>
    <hyperlink ref="E10" r:id="rId1" display="https://www.thorlabs.com/thorproduct.cfm?partnumber=MB8" xr:uid="{6EFC0774-75CD-41B0-988A-1B3B76DD4B5D}"/>
    <hyperlink ref="E11" r:id="rId2" xr:uid="{96359153-1F06-4F89-9FFA-7A0A9421D8F2}"/>
    <hyperlink ref="E12" r:id="rId3" xr:uid="{57ABE083-2113-4334-82A8-C237D9B3CAF0}"/>
    <hyperlink ref="E13" r:id="rId4" xr:uid="{9DBF95AE-A2FF-45BF-ACFB-8A4F7AAEEFAB}"/>
    <hyperlink ref="E14" r:id="rId5" xr:uid="{60E93B6E-8B8F-416E-AEC6-550493237852}"/>
    <hyperlink ref="E15" r:id="rId6" xr:uid="{4422A84B-0122-4D89-8F29-6B0779CFF27A}"/>
    <hyperlink ref="E16" r:id="rId7" xr:uid="{892B2679-A776-49F4-9F1E-15171871225A}"/>
    <hyperlink ref="E17" r:id="rId8" xr:uid="{12F13F36-C483-4672-8188-3BD0E87E80F6}"/>
    <hyperlink ref="E18" r:id="rId9" xr:uid="{CF044F50-EAC9-4417-9EE7-3EEA329617CF}"/>
    <hyperlink ref="E19" r:id="rId10" xr:uid="{23DAF017-13CA-4707-8887-4ADC6E1C3347}"/>
    <hyperlink ref="E20" r:id="rId11" xr:uid="{7FF6BA3E-3186-424B-A303-B3E200F7F115}"/>
    <hyperlink ref="E21" r:id="rId12" xr:uid="{36FB5BDC-B08B-44F8-898A-CAC6016FC15D}"/>
    <hyperlink ref="E22" r:id="rId13" xr:uid="{A6677B14-0B65-47AC-B57A-9284A44A398B}"/>
    <hyperlink ref="E23" r:id="rId14" xr:uid="{1E29BE63-6CAA-498D-9A1C-EE3D67359C9B}"/>
    <hyperlink ref="E24" r:id="rId15" xr:uid="{49E4A947-27DA-41D1-B617-BA6926764A4E}"/>
    <hyperlink ref="E25" r:id="rId16" xr:uid="{5651023C-43D1-4F30-9311-371C392A911D}"/>
    <hyperlink ref="E26" r:id="rId17" xr:uid="{C552DCA5-A408-4BAE-8529-4AC07247A2DA}"/>
    <hyperlink ref="E27" r:id="rId18" xr:uid="{A04BC190-C3EC-4671-82F8-BD90802C3367}"/>
    <hyperlink ref="E28" r:id="rId19" xr:uid="{8B8AB964-84EB-49AF-A4AA-43AAC006220D}"/>
    <hyperlink ref="E30" r:id="rId20" display="89402" xr:uid="{EB1FA546-6FCE-4704-84B7-149DC7F7D7C3}"/>
    <hyperlink ref="E31" r:id="rId21" xr:uid="{089DDF19-50E4-46B4-BCBE-DE0221E99406}"/>
    <hyperlink ref="E32" r:id="rId22" xr:uid="{3764A27D-D0C1-41B2-B3A4-512B9B5CA1B2}"/>
    <hyperlink ref="E33" r:id="rId23" xr:uid="{48966209-416A-4A35-97A2-064FAF0BD3CF}"/>
    <hyperlink ref="E34" r:id="rId24" xr:uid="{1F9689EF-90E1-42A3-A768-26D9752C6F5E}"/>
    <hyperlink ref="E35" r:id="rId25" xr:uid="{94B96003-5507-4E0D-8B32-1676B4D8E8E8}"/>
    <hyperlink ref="E5:E6" r:id="rId26" display="M04S-03-5PK" xr:uid="{D9931296-7D6F-4F98-B873-9C62368C7308}"/>
    <hyperlink ref="E4" r:id="rId27" xr:uid="{0F52966D-B3CB-4E9F-B43A-F94AAB3E36B4}"/>
    <hyperlink ref="E3" r:id="rId28" xr:uid="{2DCC393B-1B55-448C-861B-538AF5E05C85}"/>
    <hyperlink ref="E40" r:id="rId29" xr:uid="{89E64978-EBC2-403C-8DCB-990C8AA64713}"/>
    <hyperlink ref="E41" r:id="rId30" xr:uid="{7F0E1D2A-AEAF-4F50-B116-A1DE819FE355}"/>
    <hyperlink ref="E42" r:id="rId31" xr:uid="{06D20A49-1C98-4439-88F7-3A956B621DB0}"/>
    <hyperlink ref="E29" r:id="rId32" xr:uid="{7289F66F-1AC4-48B3-8406-FFAAD0D8E8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Wyss User</dc:creator>
  <cp:keywords/>
  <dc:description/>
  <cp:lastModifiedBy>Ann Amanda Karim</cp:lastModifiedBy>
  <cp:revision/>
  <dcterms:created xsi:type="dcterms:W3CDTF">2023-02-21T14:33:27Z</dcterms:created>
  <dcterms:modified xsi:type="dcterms:W3CDTF">2026-10-14T17:52:55Z</dcterms:modified>
  <cp:category/>
  <cp:contentStatus/>
</cp:coreProperties>
</file>